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T:\Нефтиса\Управление по региональной политике и социальным вопросам\Тендеры\2024\Белкамнефть\281024 КС 1\"/>
    </mc:Choice>
  </mc:AlternateContent>
  <xr:revisionPtr revIDLastSave="0" documentId="13_ncr:1_{B12E3BA0-CD33-4013-8814-A8EF4C45D466}" xr6:coauthVersionLast="47" xr6:coauthVersionMax="47" xr10:uidLastSave="{00000000-0000-0000-0000-000000000000}"/>
  <bookViews>
    <workbookView xWindow="-110" yWindow="-110" windowWidth="25820" windowHeight="1402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4" i="1" l="1"/>
  <c r="D32" i="1"/>
  <c r="D31" i="1"/>
  <c r="D28" i="1"/>
  <c r="D26" i="1"/>
  <c r="D24" i="1"/>
  <c r="D23" i="1"/>
  <c r="D20" i="1"/>
  <c r="D18" i="1"/>
  <c r="D16" i="1"/>
  <c r="D15" i="1"/>
  <c r="D12" i="1"/>
  <c r="F34" i="1" l="1"/>
  <c r="H34" i="1" s="1"/>
  <c r="F32" i="1"/>
  <c r="H32" i="1" s="1"/>
  <c r="F31" i="1"/>
  <c r="H31" i="1" s="1"/>
  <c r="F28" i="1"/>
  <c r="H28" i="1" s="1"/>
  <c r="F26" i="1"/>
  <c r="H26" i="1" s="1"/>
  <c r="F24" i="1"/>
  <c r="H24" i="1" s="1"/>
  <c r="F23" i="1"/>
  <c r="H23" i="1" s="1"/>
  <c r="F20" i="1"/>
  <c r="H20" i="1" s="1"/>
  <c r="F18" i="1"/>
  <c r="H18" i="1" s="1"/>
  <c r="F16" i="1"/>
  <c r="H16" i="1" s="1"/>
  <c r="F15" i="1"/>
  <c r="H15" i="1" s="1"/>
  <c r="F12" i="1"/>
  <c r="H12" i="1" s="1"/>
</calcChain>
</file>

<file path=xl/sharedStrings.xml><?xml version="1.0" encoding="utf-8"?>
<sst xmlns="http://schemas.openxmlformats.org/spreadsheetml/2006/main" count="172" uniqueCount="69">
  <si>
    <t>Приложение 4 (тендер 2024 г.)</t>
  </si>
  <si>
    <t>Ведомость поставки материалов/оборудования по тендеру</t>
  </si>
  <si>
    <t>РД № 007-24-ГП от 15.10.2024</t>
  </si>
  <si>
    <t>S.0447.001.999</t>
  </si>
  <si>
    <t>№ Документа</t>
  </si>
  <si>
    <t>8</t>
  </si>
  <si>
    <t>№ п/п</t>
  </si>
  <si>
    <t>Наименование материалов/оборудования</t>
  </si>
  <si>
    <t>ед. изм</t>
  </si>
  <si>
    <t>Цена за единицу руб. без НДС</t>
  </si>
  <si>
    <t>Цена за единицу руб. без НДС с учетом доставки</t>
  </si>
  <si>
    <t>Цена за единицу руб. с НДС с учетом доставки</t>
  </si>
  <si>
    <t>Кол-во ВСЕГО</t>
  </si>
  <si>
    <t>Сумма руб. с НДС с учетом доставки</t>
  </si>
  <si>
    <t>Приобретение материалов/ оборудования</t>
  </si>
  <si>
    <t>Наличие у Заказчика (кол-во)</t>
  </si>
  <si>
    <t>Сроки поставки</t>
  </si>
  <si>
    <t>Проект</t>
  </si>
  <si>
    <t>Код НСИ</t>
  </si>
  <si>
    <t>Код ТМЦ</t>
  </si>
  <si>
    <t>ТМЦ</t>
  </si>
  <si>
    <t>Кол-во</t>
  </si>
  <si>
    <t>ЕИ</t>
  </si>
  <si>
    <t>Приме-чание</t>
  </si>
  <si>
    <t>Резерви-рование</t>
  </si>
  <si>
    <t>Поз.</t>
  </si>
  <si>
    <t>Тех. заявка</t>
  </si>
  <si>
    <t>Заявка</t>
  </si>
  <si>
    <t>Поз</t>
  </si>
  <si>
    <t>Заказчиком (кол-во)</t>
  </si>
  <si>
    <t>Подрядчиком (кол-во)</t>
  </si>
  <si>
    <t>007-24-ГП.</t>
  </si>
  <si>
    <t>Земляные работы</t>
  </si>
  <si>
    <t>Песок речной строительный ср. крупности, ГОСТ 8736-2014</t>
  </si>
  <si>
    <t>м3</t>
  </si>
  <si>
    <t>ЮКБ00037196</t>
  </si>
  <si>
    <t>1100055576</t>
  </si>
  <si>
    <t>Песок средней крупности ГОСТ 8736-14</t>
  </si>
  <si>
    <t>М3</t>
  </si>
  <si>
    <t>1200004630</t>
  </si>
  <si>
    <t>00010</t>
  </si>
  <si>
    <t>Временный переезд через обваловку (2 шт.)</t>
  </si>
  <si>
    <t>Тип покрытия № 1 (S=326м2)</t>
  </si>
  <si>
    <t>Песчано-гравийная смесь природная, ГОСТ 25607-2009</t>
  </si>
  <si>
    <t>ЮКБ00095035</t>
  </si>
  <si>
    <t>1100080334</t>
  </si>
  <si>
    <t>Смесь ПГС природная ГОСТ 23735-2014</t>
  </si>
  <si>
    <t>00020</t>
  </si>
  <si>
    <t>Щебень марки М1000 фр. 40-70мм</t>
  </si>
  <si>
    <t>ЮКБ00039002</t>
  </si>
  <si>
    <t>1100078872</t>
  </si>
  <si>
    <t>Щебень гранитный 40...70 М1000</t>
  </si>
  <si>
    <t>00030</t>
  </si>
  <si>
    <t>Тип покрытия № 1* (S=42м2)</t>
  </si>
  <si>
    <t>Тип покрытия № 2 (S=48 м2)</t>
  </si>
  <si>
    <t>Технологический проезд на период бурения №1 (РД № 007-24-ГП от 15.10.2024)(ПК0 - ПК1+49,41, Lобщ=149,41м, категория IV-н; шириной 4,5 м)</t>
  </si>
  <si>
    <t>Тип покрытия №3 (S=1387м2)</t>
  </si>
  <si>
    <t>Тип покрытия №4, проезд через действующие трубопроводы (S=72 м2)</t>
  </si>
  <si>
    <t>Плиты дорожные ж/б  ПДНм-Аv, сер. 3.503.1-91 (применить демонтированные с куста)</t>
  </si>
  <si>
    <t>Технологический проезд на период бурения №3 (РД № 007-24-ГП от 15.10.2024)(2ПК0+00,00 - 2ПК0+47,33, дороги от куста № 51 до куста № 51А, Lобщ=47,33м, категория IV-н; шириной 4,5 м)</t>
  </si>
  <si>
    <t>Тип покрытия №6 (S=313м2)</t>
  </si>
  <si>
    <t>Технологический проезд на период бурения от куста № 51 до куста № 51А.(восстановление дорожного полотна )(затраты бурения скв. №13731, инв. № 2200005110, скв. 13732, инв. № 2200004796)</t>
  </si>
  <si>
    <t xml:space="preserve">Примечание: </t>
  </si>
  <si>
    <t>1. Приобретенные материалы Заказчиком выдаются Подрядчику по давальческой схеме.</t>
  </si>
  <si>
    <t>2. При составлении сметной документации количество материалов необходимо учитывать с коэффициентом расхода, согласно сметных норм.</t>
  </si>
  <si>
    <t xml:space="preserve">3. Стоимость материалов, указанная в данном приложении не учитывает  затраты ПОДРЯДЧИКА по доставке материалов от склада до объекта, кроме инертных материалов.  </t>
  </si>
  <si>
    <t>4. Перед закупом материалов, указанных в приложении 4 в столбце №10 ("Приобретение материалов/ оборудования Подрядчиком"), Подрядчик обязан запросить наличие данных материалов в свободных остатках Заказчика (в ОКО УКС АО "Белкамнефть" им. А.А. Волкова.) и получить их, в случае наличия, на основании соответствующего письма УКС АО "Белкамнефть" им. А.А. Волкова.</t>
  </si>
  <si>
    <t>"Подготовка площадки под бурение скважин куста № 51А Вятской площади Арланского нефтяного месторождения (расширение)"</t>
  </si>
  <si>
    <t>"Подготовка площадки под бурение скважин куста № 51А Вятской площади Арланского нефтяного месторождения (расширение на 2 скважины) (РД № 007-24-ГП от 15.10.2024)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</si>
</sst>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;\-#,##0.00;;@"/>
    <numFmt numFmtId="165" formatCode="#,##0.00_ ;\-#,##0.00\ "/>
    <numFmt numFmtId="166" formatCode="#,##0.000_ ;\-#,##0.000\ "/>
  </numFmts>
  <fonts count="14" x14ac:knownFonts="1">
    <font>
      <sz val="10"/>
      <name val="Arial"/>
    </font>
    <font>
      <b/>
      <sz val="13"/>
      <name val="Times New Roman"/>
      <family val="1"/>
      <charset val="204"/>
    </font>
    <font>
      <b/>
      <u/>
      <sz val="13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u/>
      <sz val="1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u/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79">
    <xf numFmtId="0" fontId="0" fillId="0" borderId="0" xfId="0"/>
    <xf numFmtId="0" fontId="7" fillId="0" borderId="0" xfId="0" applyFont="1" applyFill="1" applyAlignment="1">
      <alignment horizontal="center" vertical="center"/>
    </xf>
    <xf numFmtId="0" fontId="1" fillId="0" borderId="0" xfId="0" applyFont="1" applyFill="1"/>
    <xf numFmtId="0" fontId="3" fillId="0" borderId="1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center" vertical="center" wrapText="1"/>
    </xf>
    <xf numFmtId="4" fontId="3" fillId="0" borderId="0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49" fontId="8" fillId="0" borderId="0" xfId="0" applyNumberFormat="1" applyFont="1" applyFill="1" applyAlignment="1">
      <alignment horizontal="left" vertical="center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NumberFormat="1" applyFont="1" applyFill="1" applyBorder="1"/>
    <xf numFmtId="2" fontId="8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/>
    <xf numFmtId="0" fontId="3" fillId="0" borderId="0" xfId="0" applyFont="1" applyFill="1" applyAlignment="1">
      <alignment horizontal="center" vertical="center"/>
    </xf>
    <xf numFmtId="4" fontId="7" fillId="0" borderId="0" xfId="0" applyNumberFormat="1" applyFont="1" applyFill="1" applyAlignment="1">
      <alignment vertical="center"/>
    </xf>
    <xf numFmtId="0" fontId="7" fillId="0" borderId="0" xfId="0" applyFont="1" applyFill="1" applyAlignment="1">
      <alignment vertical="center"/>
    </xf>
    <xf numFmtId="2" fontId="7" fillId="0" borderId="0" xfId="0" applyNumberFormat="1" applyFont="1" applyFill="1" applyAlignment="1">
      <alignment horizontal="center" vertical="center"/>
    </xf>
    <xf numFmtId="0" fontId="7" fillId="0" borderId="0" xfId="0" applyFont="1" applyFill="1"/>
    <xf numFmtId="2" fontId="7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/>
    <xf numFmtId="0" fontId="1" fillId="0" borderId="0" xfId="0" applyNumberFormat="1" applyFont="1" applyFill="1" applyAlignment="1">
      <alignment vertical="top" wrapText="1"/>
    </xf>
    <xf numFmtId="0" fontId="3" fillId="0" borderId="0" xfId="0" applyFont="1" applyFill="1" applyAlignment="1">
      <alignment vertical="top"/>
    </xf>
    <xf numFmtId="0" fontId="2" fillId="0" borderId="0" xfId="0" applyNumberFormat="1" applyFont="1" applyFill="1" applyAlignment="1">
      <alignment horizontal="left" vertical="center"/>
    </xf>
    <xf numFmtId="49" fontId="6" fillId="0" borderId="0" xfId="0" applyNumberFormat="1" applyFont="1" applyFill="1" applyBorder="1" applyAlignment="1">
      <alignment horizontal="center" vertical="center" wrapText="1"/>
    </xf>
    <xf numFmtId="49" fontId="6" fillId="0" borderId="5" xfId="0" applyNumberFormat="1" applyFont="1" applyFill="1" applyBorder="1" applyAlignment="1">
      <alignment horizontal="center" vertical="center" wrapText="1"/>
    </xf>
    <xf numFmtId="49" fontId="6" fillId="0" borderId="5" xfId="0" applyNumberFormat="1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 wrapText="1"/>
    </xf>
    <xf numFmtId="49" fontId="9" fillId="0" borderId="4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center" vertical="center" wrapText="1"/>
    </xf>
    <xf numFmtId="14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4" fontId="9" fillId="0" borderId="2" xfId="0" applyNumberFormat="1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horizontal="center" vertical="center" wrapText="1"/>
    </xf>
    <xf numFmtId="49" fontId="11" fillId="0" borderId="4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top" wrapText="1"/>
    </xf>
    <xf numFmtId="0" fontId="11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164" fontId="11" fillId="0" borderId="1" xfId="0" applyNumberFormat="1" applyFont="1" applyFill="1" applyBorder="1" applyAlignment="1">
      <alignment horizontal="center" vertical="center" wrapText="1"/>
    </xf>
    <xf numFmtId="14" fontId="11" fillId="0" borderId="1" xfId="0" applyNumberFormat="1" applyFont="1" applyFill="1" applyBorder="1" applyAlignment="1">
      <alignment horizontal="center" vertical="center" wrapText="1"/>
    </xf>
    <xf numFmtId="165" fontId="11" fillId="0" borderId="1" xfId="0" applyNumberFormat="1" applyFont="1" applyFill="1" applyBorder="1" applyAlignment="1">
      <alignment horizontal="center" vertical="center" wrapText="1"/>
    </xf>
    <xf numFmtId="4" fontId="11" fillId="0" borderId="1" xfId="0" applyNumberFormat="1" applyFont="1" applyFill="1" applyBorder="1" applyAlignment="1">
      <alignment horizontal="center" vertical="center" wrapText="1"/>
    </xf>
    <xf numFmtId="166" fontId="11" fillId="0" borderId="1" xfId="0" applyNumberFormat="1" applyFont="1" applyFill="1" applyBorder="1" applyAlignment="1">
      <alignment horizontal="center" vertical="center" wrapText="1"/>
    </xf>
    <xf numFmtId="166" fontId="11" fillId="0" borderId="2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2" fillId="0" borderId="0" xfId="0" applyFont="1"/>
    <xf numFmtId="0" fontId="9" fillId="0" borderId="0" xfId="0" applyNumberFormat="1" applyFont="1" applyFill="1" applyBorder="1"/>
    <xf numFmtId="2" fontId="13" fillId="0" borderId="0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Fill="1" applyBorder="1"/>
    <xf numFmtId="0" fontId="11" fillId="0" borderId="0" xfId="0" applyFont="1" applyFill="1"/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6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left" vertical="center" wrapText="1"/>
    </xf>
    <xf numFmtId="49" fontId="8" fillId="0" borderId="0" xfId="0" applyNumberFormat="1" applyFont="1" applyFill="1" applyBorder="1" applyAlignment="1">
      <alignment horizontal="left" vertical="center"/>
    </xf>
    <xf numFmtId="0" fontId="13" fillId="0" borderId="0" xfId="0" applyFont="1" applyFill="1" applyBorder="1" applyAlignment="1">
      <alignment horizontal="left" vertical="center" wrapText="1"/>
    </xf>
    <xf numFmtId="0" fontId="1" fillId="0" borderId="0" xfId="0" applyFont="1" applyFill="1" applyAlignment="1"/>
    <xf numFmtId="0" fontId="7" fillId="0" borderId="0" xfId="0" applyFont="1" applyFill="1" applyAlignment="1"/>
    <xf numFmtId="0" fontId="2" fillId="0" borderId="0" xfId="0" applyNumberFormat="1" applyFont="1" applyFill="1" applyAlignment="1">
      <alignment horizontal="left" vertical="center"/>
    </xf>
    <xf numFmtId="0" fontId="1" fillId="0" borderId="0" xfId="0" applyFont="1" applyFill="1" applyAlignment="1">
      <alignment horizontal="right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Z42"/>
  <sheetViews>
    <sheetView tabSelected="1" zoomScaleNormal="100" workbookViewId="0">
      <selection activeCell="G7" sqref="G7:G8"/>
    </sheetView>
  </sheetViews>
  <sheetFormatPr defaultColWidth="9.1796875" defaultRowHeight="14" outlineLevelCol="1" x14ac:dyDescent="0.3"/>
  <cols>
    <col min="1" max="1" width="7.26953125" style="19" customWidth="1"/>
    <col min="2" max="2" width="55.7265625" style="17" customWidth="1"/>
    <col min="3" max="3" width="7.7265625" style="15" customWidth="1"/>
    <col min="4" max="4" width="12.54296875" style="16" customWidth="1" outlineLevel="1"/>
    <col min="5" max="5" width="12.54296875" style="1" customWidth="1" outlineLevel="1"/>
    <col min="6" max="6" width="12.54296875" style="17" customWidth="1" outlineLevel="1"/>
    <col min="7" max="7" width="10.54296875" style="18" customWidth="1"/>
    <col min="8" max="8" width="14.26953125" style="17" customWidth="1" outlineLevel="1"/>
    <col min="9" max="9" width="13.7265625" style="17" customWidth="1"/>
    <col min="10" max="10" width="14.453125" style="1" customWidth="1"/>
    <col min="11" max="11" width="11.54296875" style="17" customWidth="1"/>
    <col min="12" max="12" width="15.81640625" style="19" customWidth="1"/>
    <col min="13" max="13" width="10.26953125" style="19" hidden="1" customWidth="1" outlineLevel="1"/>
    <col min="14" max="14" width="14" style="19" hidden="1" customWidth="1" outlineLevel="1"/>
    <col min="15" max="15" width="11.26953125" style="19" hidden="1" customWidth="1" outlineLevel="1"/>
    <col min="16" max="16" width="26" style="19" hidden="1" customWidth="1" outlineLevel="1"/>
    <col min="17" max="17" width="8.7265625" style="19" hidden="1" customWidth="1" outlineLevel="1"/>
    <col min="18" max="18" width="5.453125" style="19" hidden="1" customWidth="1" outlineLevel="1"/>
    <col min="19" max="19" width="10.453125" style="19" hidden="1" customWidth="1" outlineLevel="1"/>
    <col min="20" max="20" width="9.54296875" style="19" hidden="1" customWidth="1" outlineLevel="1"/>
    <col min="21" max="21" width="5.26953125" style="19" hidden="1" customWidth="1" outlineLevel="1"/>
    <col min="22" max="22" width="9.7265625" style="19" hidden="1" customWidth="1" outlineLevel="1"/>
    <col min="23" max="23" width="5.26953125" style="19" hidden="1" customWidth="1" outlineLevel="1"/>
    <col min="24" max="24" width="11.26953125" style="19" hidden="1" customWidth="1" outlineLevel="1"/>
    <col min="25" max="25" width="5.26953125" style="19" hidden="1" customWidth="1" outlineLevel="1"/>
    <col min="26" max="26" width="9.1796875" style="56" collapsed="1"/>
    <col min="27" max="16384" width="9.1796875" style="56"/>
  </cols>
  <sheetData>
    <row r="1" spans="1:25" ht="16.5" x14ac:dyDescent="0.35">
      <c r="A1" s="75"/>
      <c r="B1" s="76"/>
      <c r="C1" s="76"/>
      <c r="I1" s="78" t="s">
        <v>0</v>
      </c>
      <c r="J1" s="78"/>
      <c r="K1" s="78"/>
      <c r="L1" s="78"/>
    </row>
    <row r="2" spans="1:25" ht="16.5" x14ac:dyDescent="0.35">
      <c r="A2" s="2" t="s">
        <v>1</v>
      </c>
    </row>
    <row r="3" spans="1:25" ht="36" customHeight="1" x14ac:dyDescent="0.3">
      <c r="A3" s="77" t="s">
        <v>67</v>
      </c>
      <c r="B3" s="77"/>
      <c r="C3" s="77"/>
      <c r="D3" s="77"/>
      <c r="E3" s="77"/>
      <c r="F3" s="77"/>
      <c r="G3" s="77"/>
      <c r="H3" s="77"/>
      <c r="I3" s="77"/>
      <c r="J3" s="77"/>
      <c r="K3" s="77"/>
    </row>
    <row r="4" spans="1:25" ht="16.5" x14ac:dyDescent="0.3">
      <c r="A4" s="26" t="s">
        <v>2</v>
      </c>
      <c r="C4" s="26" t="s">
        <v>3</v>
      </c>
      <c r="E4" s="26" t="s">
        <v>4</v>
      </c>
      <c r="G4" s="26" t="s">
        <v>5</v>
      </c>
    </row>
    <row r="5" spans="1:25" ht="16.5" x14ac:dyDescent="0.3">
      <c r="B5" s="24"/>
      <c r="C5" s="25"/>
      <c r="D5" s="24"/>
      <c r="E5" s="24"/>
      <c r="F5" s="24"/>
      <c r="G5" s="24"/>
      <c r="H5" s="24"/>
      <c r="I5" s="24"/>
      <c r="J5" s="24"/>
      <c r="K5" s="24"/>
      <c r="L5" s="24"/>
      <c r="S5" s="1"/>
      <c r="T5" s="27"/>
      <c r="U5" s="27"/>
      <c r="V5" s="27"/>
      <c r="W5" s="27"/>
      <c r="X5" s="27"/>
    </row>
    <row r="6" spans="1:25" ht="5.25" customHeight="1" x14ac:dyDescent="0.35">
      <c r="A6" s="2"/>
      <c r="S6" s="1"/>
    </row>
    <row r="7" spans="1:25" ht="37.5" customHeight="1" x14ac:dyDescent="0.25">
      <c r="A7" s="66" t="s">
        <v>6</v>
      </c>
      <c r="B7" s="67" t="s">
        <v>7</v>
      </c>
      <c r="C7" s="66" t="s">
        <v>8</v>
      </c>
      <c r="D7" s="69" t="s">
        <v>9</v>
      </c>
      <c r="E7" s="70" t="s">
        <v>10</v>
      </c>
      <c r="F7" s="66" t="s">
        <v>11</v>
      </c>
      <c r="G7" s="71" t="s">
        <v>12</v>
      </c>
      <c r="H7" s="66" t="s">
        <v>13</v>
      </c>
      <c r="I7" s="66" t="s">
        <v>14</v>
      </c>
      <c r="J7" s="66"/>
      <c r="K7" s="66" t="s">
        <v>15</v>
      </c>
      <c r="L7" s="66" t="s">
        <v>16</v>
      </c>
      <c r="M7" s="63" t="s">
        <v>17</v>
      </c>
      <c r="N7" s="63" t="s">
        <v>18</v>
      </c>
      <c r="O7" s="63" t="s">
        <v>19</v>
      </c>
      <c r="P7" s="63" t="s">
        <v>20</v>
      </c>
      <c r="Q7" s="63" t="s">
        <v>21</v>
      </c>
      <c r="R7" s="63" t="s">
        <v>22</v>
      </c>
      <c r="S7" s="63" t="s">
        <v>23</v>
      </c>
      <c r="T7" s="63" t="s">
        <v>24</v>
      </c>
      <c r="U7" s="63" t="s">
        <v>25</v>
      </c>
      <c r="V7" s="63" t="s">
        <v>26</v>
      </c>
      <c r="W7" s="64" t="s">
        <v>25</v>
      </c>
      <c r="X7" s="63" t="s">
        <v>27</v>
      </c>
      <c r="Y7" s="63" t="s">
        <v>28</v>
      </c>
    </row>
    <row r="8" spans="1:25" ht="38.25" customHeight="1" x14ac:dyDescent="0.25">
      <c r="A8" s="66"/>
      <c r="B8" s="68"/>
      <c r="C8" s="66"/>
      <c r="D8" s="69"/>
      <c r="E8" s="70"/>
      <c r="F8" s="66"/>
      <c r="G8" s="71"/>
      <c r="H8" s="66"/>
      <c r="I8" s="55" t="s">
        <v>29</v>
      </c>
      <c r="J8" s="55" t="s">
        <v>30</v>
      </c>
      <c r="K8" s="66"/>
      <c r="L8" s="66"/>
      <c r="M8" s="63"/>
      <c r="N8" s="63"/>
      <c r="O8" s="63"/>
      <c r="P8" s="63"/>
      <c r="Q8" s="63"/>
      <c r="R8" s="63"/>
      <c r="S8" s="63"/>
      <c r="T8" s="63"/>
      <c r="U8" s="63"/>
      <c r="V8" s="63"/>
      <c r="W8" s="65"/>
      <c r="X8" s="63"/>
      <c r="Y8" s="63"/>
    </row>
    <row r="9" spans="1:25" x14ac:dyDescent="0.25">
      <c r="A9" s="3">
        <v>1</v>
      </c>
      <c r="B9" s="55">
        <v>2</v>
      </c>
      <c r="C9" s="3">
        <v>3</v>
      </c>
      <c r="D9" s="55">
        <v>4</v>
      </c>
      <c r="E9" s="3">
        <v>5</v>
      </c>
      <c r="F9" s="55">
        <v>6</v>
      </c>
      <c r="G9" s="3">
        <v>7</v>
      </c>
      <c r="H9" s="55">
        <v>8</v>
      </c>
      <c r="I9" s="3">
        <v>9</v>
      </c>
      <c r="J9" s="55">
        <v>10</v>
      </c>
      <c r="K9" s="3">
        <v>11</v>
      </c>
      <c r="L9" s="55">
        <v>12</v>
      </c>
      <c r="M9" s="3">
        <v>13</v>
      </c>
      <c r="N9" s="55">
        <v>14</v>
      </c>
      <c r="O9" s="3">
        <v>15</v>
      </c>
      <c r="P9" s="55">
        <v>16</v>
      </c>
      <c r="Q9" s="3">
        <v>17</v>
      </c>
      <c r="R9" s="55">
        <v>18</v>
      </c>
      <c r="S9" s="3">
        <v>19</v>
      </c>
      <c r="T9" s="55">
        <v>20</v>
      </c>
      <c r="U9" s="3">
        <v>21</v>
      </c>
      <c r="V9" s="55">
        <v>22</v>
      </c>
      <c r="W9" s="3">
        <v>23</v>
      </c>
      <c r="X9" s="55">
        <v>24</v>
      </c>
      <c r="Y9" s="3">
        <v>25</v>
      </c>
    </row>
    <row r="10" spans="1:25" ht="66.75" customHeight="1" x14ac:dyDescent="0.25">
      <c r="A10" s="41">
        <v>1</v>
      </c>
      <c r="B10" s="35" t="s">
        <v>68</v>
      </c>
      <c r="C10" s="36"/>
      <c r="D10" s="36"/>
      <c r="E10" s="36"/>
      <c r="F10" s="37"/>
      <c r="G10" s="37"/>
      <c r="H10" s="36"/>
      <c r="I10" s="36"/>
      <c r="J10" s="36"/>
      <c r="K10" s="36"/>
      <c r="L10" s="38"/>
      <c r="M10" s="39" t="s">
        <v>31</v>
      </c>
      <c r="N10" s="31"/>
      <c r="O10" s="31"/>
      <c r="P10" s="32"/>
      <c r="Q10" s="40"/>
      <c r="R10" s="32"/>
      <c r="S10" s="33"/>
      <c r="T10" s="33"/>
      <c r="U10" s="33"/>
      <c r="V10" s="33"/>
      <c r="W10" s="33"/>
      <c r="X10" s="33"/>
      <c r="Y10" s="34"/>
    </row>
    <row r="11" spans="1:25" ht="39.75" customHeight="1" x14ac:dyDescent="0.25">
      <c r="A11" s="41">
        <v>2</v>
      </c>
      <c r="B11" s="42" t="s">
        <v>32</v>
      </c>
      <c r="C11" s="36"/>
      <c r="D11" s="43"/>
      <c r="E11" s="43"/>
      <c r="F11" s="43"/>
      <c r="G11" s="43"/>
      <c r="H11" s="43"/>
      <c r="I11" s="43"/>
      <c r="J11" s="43"/>
      <c r="K11" s="43"/>
      <c r="L11" s="38"/>
      <c r="M11" s="39" t="s">
        <v>31</v>
      </c>
      <c r="N11" s="32"/>
      <c r="O11" s="32"/>
      <c r="P11" s="32"/>
      <c r="Q11" s="40"/>
      <c r="R11" s="32"/>
      <c r="S11" s="34"/>
      <c r="T11" s="34"/>
      <c r="U11" s="34"/>
      <c r="V11" s="34"/>
      <c r="W11" s="34"/>
      <c r="X11" s="34"/>
      <c r="Y11" s="34"/>
    </row>
    <row r="12" spans="1:25" ht="26" x14ac:dyDescent="0.25">
      <c r="A12" s="45">
        <v>3</v>
      </c>
      <c r="B12" s="46" t="s">
        <v>33</v>
      </c>
      <c r="C12" s="47" t="s">
        <v>34</v>
      </c>
      <c r="D12" s="52">
        <f>E12</f>
        <v>670</v>
      </c>
      <c r="E12" s="51">
        <v>670</v>
      </c>
      <c r="F12" s="49">
        <f>E12*1.2</f>
        <v>804</v>
      </c>
      <c r="G12" s="53">
        <v>396</v>
      </c>
      <c r="H12" s="49">
        <f>F12*G12</f>
        <v>318384</v>
      </c>
      <c r="I12" s="53">
        <v>396</v>
      </c>
      <c r="J12" s="53"/>
      <c r="K12" s="53"/>
      <c r="L12" s="50">
        <v>45627</v>
      </c>
      <c r="M12" s="46" t="s">
        <v>31</v>
      </c>
      <c r="N12" s="44" t="s">
        <v>35</v>
      </c>
      <c r="O12" s="44" t="s">
        <v>36</v>
      </c>
      <c r="P12" s="44" t="s">
        <v>37</v>
      </c>
      <c r="Q12" s="54">
        <v>396</v>
      </c>
      <c r="R12" s="44" t="s">
        <v>38</v>
      </c>
      <c r="S12" s="48"/>
      <c r="T12" s="48"/>
      <c r="U12" s="48"/>
      <c r="V12" s="44"/>
      <c r="W12" s="44"/>
      <c r="X12" s="48" t="s">
        <v>39</v>
      </c>
      <c r="Y12" s="48" t="s">
        <v>40</v>
      </c>
    </row>
    <row r="13" spans="1:25" ht="36.75" customHeight="1" x14ac:dyDescent="0.25">
      <c r="A13" s="41">
        <v>4</v>
      </c>
      <c r="B13" s="35" t="s">
        <v>41</v>
      </c>
      <c r="C13" s="36"/>
      <c r="D13" s="36"/>
      <c r="E13" s="36"/>
      <c r="F13" s="37"/>
      <c r="G13" s="37"/>
      <c r="H13" s="36"/>
      <c r="I13" s="36"/>
      <c r="J13" s="36"/>
      <c r="K13" s="36"/>
      <c r="L13" s="38"/>
      <c r="M13" s="39" t="s">
        <v>31</v>
      </c>
      <c r="N13" s="31"/>
      <c r="O13" s="31"/>
      <c r="P13" s="32"/>
      <c r="Q13" s="40"/>
      <c r="R13" s="32"/>
      <c r="S13" s="33"/>
      <c r="T13" s="33"/>
      <c r="U13" s="33"/>
      <c r="V13" s="33"/>
      <c r="W13" s="33"/>
      <c r="X13" s="33"/>
      <c r="Y13" s="34"/>
    </row>
    <row r="14" spans="1:25" ht="39.75" customHeight="1" x14ac:dyDescent="0.25">
      <c r="A14" s="41">
        <v>5</v>
      </c>
      <c r="B14" s="42" t="s">
        <v>42</v>
      </c>
      <c r="C14" s="36"/>
      <c r="D14" s="43"/>
      <c r="E14" s="43"/>
      <c r="F14" s="43"/>
      <c r="G14" s="43"/>
      <c r="H14" s="43"/>
      <c r="I14" s="43"/>
      <c r="J14" s="43"/>
      <c r="K14" s="43"/>
      <c r="L14" s="38"/>
      <c r="M14" s="39" t="s">
        <v>31</v>
      </c>
      <c r="N14" s="32"/>
      <c r="O14" s="32"/>
      <c r="P14" s="32"/>
      <c r="Q14" s="40"/>
      <c r="R14" s="32"/>
      <c r="S14" s="34"/>
      <c r="T14" s="34"/>
      <c r="U14" s="34"/>
      <c r="V14" s="34"/>
      <c r="W14" s="34"/>
      <c r="X14" s="34"/>
      <c r="Y14" s="34"/>
    </row>
    <row r="15" spans="1:25" ht="26" x14ac:dyDescent="0.25">
      <c r="A15" s="45">
        <v>6</v>
      </c>
      <c r="B15" s="46" t="s">
        <v>43</v>
      </c>
      <c r="C15" s="47" t="s">
        <v>34</v>
      </c>
      <c r="D15" s="52">
        <f t="shared" ref="D15:D16" si="0">E15</f>
        <v>990</v>
      </c>
      <c r="E15" s="51">
        <v>990</v>
      </c>
      <c r="F15" s="49">
        <f>E15*1.2</f>
        <v>1188</v>
      </c>
      <c r="G15" s="53">
        <v>40.299999999999997</v>
      </c>
      <c r="H15" s="49">
        <f>F15*G15</f>
        <v>47876.399999999994</v>
      </c>
      <c r="I15" s="53">
        <v>40.299999999999997</v>
      </c>
      <c r="J15" s="53"/>
      <c r="K15" s="53"/>
      <c r="L15" s="50">
        <v>45627</v>
      </c>
      <c r="M15" s="46" t="s">
        <v>31</v>
      </c>
      <c r="N15" s="44" t="s">
        <v>44</v>
      </c>
      <c r="O15" s="44" t="s">
        <v>45</v>
      </c>
      <c r="P15" s="44" t="s">
        <v>46</v>
      </c>
      <c r="Q15" s="54">
        <v>257.5</v>
      </c>
      <c r="R15" s="44" t="s">
        <v>38</v>
      </c>
      <c r="S15" s="48"/>
      <c r="T15" s="48"/>
      <c r="U15" s="48"/>
      <c r="V15" s="44"/>
      <c r="W15" s="44"/>
      <c r="X15" s="48" t="s">
        <v>39</v>
      </c>
      <c r="Y15" s="48" t="s">
        <v>47</v>
      </c>
    </row>
    <row r="16" spans="1:25" ht="26" x14ac:dyDescent="0.25">
      <c r="A16" s="45">
        <v>7</v>
      </c>
      <c r="B16" s="46" t="s">
        <v>48</v>
      </c>
      <c r="C16" s="47" t="s">
        <v>34</v>
      </c>
      <c r="D16" s="52">
        <f t="shared" si="0"/>
        <v>4040</v>
      </c>
      <c r="E16" s="51">
        <v>4040</v>
      </c>
      <c r="F16" s="49">
        <f>E16*1.2</f>
        <v>4848</v>
      </c>
      <c r="G16" s="53">
        <v>170</v>
      </c>
      <c r="H16" s="49">
        <f>F16*G16</f>
        <v>824160</v>
      </c>
      <c r="I16" s="53">
        <v>170</v>
      </c>
      <c r="J16" s="53"/>
      <c r="K16" s="53"/>
      <c r="L16" s="50">
        <v>45627</v>
      </c>
      <c r="M16" s="46" t="s">
        <v>31</v>
      </c>
      <c r="N16" s="44" t="s">
        <v>49</v>
      </c>
      <c r="O16" s="44" t="s">
        <v>50</v>
      </c>
      <c r="P16" s="44" t="s">
        <v>51</v>
      </c>
      <c r="Q16" s="54">
        <v>585.6</v>
      </c>
      <c r="R16" s="44" t="s">
        <v>38</v>
      </c>
      <c r="S16" s="48"/>
      <c r="T16" s="48"/>
      <c r="U16" s="48"/>
      <c r="V16" s="44"/>
      <c r="W16" s="44"/>
      <c r="X16" s="48" t="s">
        <v>39</v>
      </c>
      <c r="Y16" s="48" t="s">
        <v>52</v>
      </c>
    </row>
    <row r="17" spans="1:25" ht="39.75" customHeight="1" x14ac:dyDescent="0.25">
      <c r="A17" s="41">
        <v>8</v>
      </c>
      <c r="B17" s="42" t="s">
        <v>53</v>
      </c>
      <c r="C17" s="36"/>
      <c r="D17" s="43"/>
      <c r="E17" s="43"/>
      <c r="F17" s="43"/>
      <c r="G17" s="43"/>
      <c r="H17" s="43"/>
      <c r="I17" s="43"/>
      <c r="J17" s="43"/>
      <c r="K17" s="43"/>
      <c r="L17" s="38"/>
      <c r="M17" s="39" t="s">
        <v>31</v>
      </c>
      <c r="N17" s="32"/>
      <c r="O17" s="32"/>
      <c r="P17" s="32"/>
      <c r="Q17" s="40"/>
      <c r="R17" s="32"/>
      <c r="S17" s="34"/>
      <c r="T17" s="34"/>
      <c r="U17" s="34"/>
      <c r="V17" s="34"/>
      <c r="W17" s="34"/>
      <c r="X17" s="34"/>
      <c r="Y17" s="34"/>
    </row>
    <row r="18" spans="1:25" ht="26" x14ac:dyDescent="0.25">
      <c r="A18" s="45">
        <v>9</v>
      </c>
      <c r="B18" s="46" t="s">
        <v>48</v>
      </c>
      <c r="C18" s="47" t="s">
        <v>34</v>
      </c>
      <c r="D18" s="52">
        <f>E18</f>
        <v>4040</v>
      </c>
      <c r="E18" s="51">
        <v>4040</v>
      </c>
      <c r="F18" s="49">
        <f>E18*1.2</f>
        <v>4848</v>
      </c>
      <c r="G18" s="53">
        <v>14.3</v>
      </c>
      <c r="H18" s="49">
        <f>F18*G18</f>
        <v>69326.400000000009</v>
      </c>
      <c r="I18" s="53">
        <v>14.3</v>
      </c>
      <c r="J18" s="53"/>
      <c r="K18" s="53"/>
      <c r="L18" s="50">
        <v>45627</v>
      </c>
      <c r="M18" s="46" t="s">
        <v>31</v>
      </c>
      <c r="N18" s="44" t="s">
        <v>49</v>
      </c>
      <c r="O18" s="44" t="s">
        <v>50</v>
      </c>
      <c r="P18" s="44" t="s">
        <v>51</v>
      </c>
      <c r="Q18" s="54"/>
      <c r="R18" s="44" t="s">
        <v>38</v>
      </c>
      <c r="S18" s="48"/>
      <c r="T18" s="48"/>
      <c r="U18" s="48"/>
      <c r="V18" s="44"/>
      <c r="W18" s="44"/>
      <c r="X18" s="48" t="s">
        <v>39</v>
      </c>
      <c r="Y18" s="48" t="s">
        <v>52</v>
      </c>
    </row>
    <row r="19" spans="1:25" ht="39.75" customHeight="1" x14ac:dyDescent="0.25">
      <c r="A19" s="41">
        <v>10</v>
      </c>
      <c r="B19" s="42" t="s">
        <v>54</v>
      </c>
      <c r="C19" s="36"/>
      <c r="D19" s="43"/>
      <c r="E19" s="43"/>
      <c r="F19" s="43"/>
      <c r="G19" s="43"/>
      <c r="H19" s="43"/>
      <c r="I19" s="43"/>
      <c r="J19" s="43"/>
      <c r="K19" s="43"/>
      <c r="L19" s="38"/>
      <c r="M19" s="39" t="s">
        <v>31</v>
      </c>
      <c r="N19" s="32"/>
      <c r="O19" s="32"/>
      <c r="P19" s="32"/>
      <c r="Q19" s="40"/>
      <c r="R19" s="32"/>
      <c r="S19" s="34"/>
      <c r="T19" s="34"/>
      <c r="U19" s="34"/>
      <c r="V19" s="34"/>
      <c r="W19" s="34"/>
      <c r="X19" s="34"/>
      <c r="Y19" s="34"/>
    </row>
    <row r="20" spans="1:25" ht="26" x14ac:dyDescent="0.25">
      <c r="A20" s="45">
        <v>11</v>
      </c>
      <c r="B20" s="46" t="s">
        <v>48</v>
      </c>
      <c r="C20" s="47" t="s">
        <v>34</v>
      </c>
      <c r="D20" s="52">
        <f>E20</f>
        <v>4040</v>
      </c>
      <c r="E20" s="51">
        <v>4040</v>
      </c>
      <c r="F20" s="49">
        <f>E20*1.2</f>
        <v>4848</v>
      </c>
      <c r="G20" s="53">
        <v>25</v>
      </c>
      <c r="H20" s="49">
        <f>F20*G20</f>
        <v>121200</v>
      </c>
      <c r="I20" s="53">
        <v>25</v>
      </c>
      <c r="J20" s="53"/>
      <c r="K20" s="53"/>
      <c r="L20" s="50">
        <v>45627</v>
      </c>
      <c r="M20" s="46" t="s">
        <v>31</v>
      </c>
      <c r="N20" s="44" t="s">
        <v>49</v>
      </c>
      <c r="O20" s="44" t="s">
        <v>50</v>
      </c>
      <c r="P20" s="44" t="s">
        <v>51</v>
      </c>
      <c r="Q20" s="54"/>
      <c r="R20" s="44" t="s">
        <v>38</v>
      </c>
      <c r="S20" s="48"/>
      <c r="T20" s="48"/>
      <c r="U20" s="48"/>
      <c r="V20" s="44"/>
      <c r="W20" s="44"/>
      <c r="X20" s="48" t="s">
        <v>39</v>
      </c>
      <c r="Y20" s="48" t="s">
        <v>52</v>
      </c>
    </row>
    <row r="21" spans="1:25" ht="55.5" customHeight="1" x14ac:dyDescent="0.25">
      <c r="A21" s="41">
        <v>12</v>
      </c>
      <c r="B21" s="35" t="s">
        <v>55</v>
      </c>
      <c r="C21" s="36"/>
      <c r="D21" s="36"/>
      <c r="E21" s="36"/>
      <c r="F21" s="37"/>
      <c r="G21" s="37"/>
      <c r="H21" s="36"/>
      <c r="I21" s="36"/>
      <c r="J21" s="36"/>
      <c r="K21" s="36"/>
      <c r="L21" s="38"/>
      <c r="M21" s="39" t="s">
        <v>31</v>
      </c>
      <c r="N21" s="31"/>
      <c r="O21" s="31"/>
      <c r="P21" s="32"/>
      <c r="Q21" s="40"/>
      <c r="R21" s="32"/>
      <c r="S21" s="33"/>
      <c r="T21" s="33"/>
      <c r="U21" s="33"/>
      <c r="V21" s="33"/>
      <c r="W21" s="33"/>
      <c r="X21" s="33"/>
      <c r="Y21" s="34"/>
    </row>
    <row r="22" spans="1:25" ht="39.75" customHeight="1" x14ac:dyDescent="0.25">
      <c r="A22" s="41">
        <v>13</v>
      </c>
      <c r="B22" s="42" t="s">
        <v>56</v>
      </c>
      <c r="C22" s="36"/>
      <c r="D22" s="43"/>
      <c r="E22" s="43"/>
      <c r="F22" s="43"/>
      <c r="G22" s="43"/>
      <c r="H22" s="43"/>
      <c r="I22" s="43"/>
      <c r="J22" s="43"/>
      <c r="K22" s="43"/>
      <c r="L22" s="38"/>
      <c r="M22" s="39" t="s">
        <v>31</v>
      </c>
      <c r="N22" s="32"/>
      <c r="O22" s="32"/>
      <c r="P22" s="32"/>
      <c r="Q22" s="40"/>
      <c r="R22" s="32"/>
      <c r="S22" s="34"/>
      <c r="T22" s="34"/>
      <c r="U22" s="34"/>
      <c r="V22" s="34"/>
      <c r="W22" s="34"/>
      <c r="X22" s="34"/>
      <c r="Y22" s="34"/>
    </row>
    <row r="23" spans="1:25" ht="26" x14ac:dyDescent="0.25">
      <c r="A23" s="45">
        <v>14</v>
      </c>
      <c r="B23" s="46" t="s">
        <v>43</v>
      </c>
      <c r="C23" s="47" t="s">
        <v>34</v>
      </c>
      <c r="D23" s="52">
        <f t="shared" ref="D23:D24" si="1">E23</f>
        <v>990</v>
      </c>
      <c r="E23" s="51">
        <v>990</v>
      </c>
      <c r="F23" s="49">
        <f>E23*1.2</f>
        <v>1188</v>
      </c>
      <c r="G23" s="53">
        <v>170</v>
      </c>
      <c r="H23" s="49">
        <f>F23*G23</f>
        <v>201960</v>
      </c>
      <c r="I23" s="53">
        <v>170</v>
      </c>
      <c r="J23" s="53"/>
      <c r="K23" s="53"/>
      <c r="L23" s="50">
        <v>45627</v>
      </c>
      <c r="M23" s="46" t="s">
        <v>31</v>
      </c>
      <c r="N23" s="44" t="s">
        <v>44</v>
      </c>
      <c r="O23" s="44" t="s">
        <v>45</v>
      </c>
      <c r="P23" s="44" t="s">
        <v>46</v>
      </c>
      <c r="Q23" s="54"/>
      <c r="R23" s="44" t="s">
        <v>38</v>
      </c>
      <c r="S23" s="48"/>
      <c r="T23" s="48"/>
      <c r="U23" s="48"/>
      <c r="V23" s="44"/>
      <c r="W23" s="44"/>
      <c r="X23" s="48" t="s">
        <v>39</v>
      </c>
      <c r="Y23" s="48" t="s">
        <v>47</v>
      </c>
    </row>
    <row r="24" spans="1:25" ht="26" x14ac:dyDescent="0.25">
      <c r="A24" s="45">
        <v>15</v>
      </c>
      <c r="B24" s="46" t="s">
        <v>48</v>
      </c>
      <c r="C24" s="47" t="s">
        <v>34</v>
      </c>
      <c r="D24" s="52">
        <f t="shared" si="1"/>
        <v>4040</v>
      </c>
      <c r="E24" s="51">
        <v>4040</v>
      </c>
      <c r="F24" s="49">
        <f>E24*1.2</f>
        <v>4848</v>
      </c>
      <c r="G24" s="53">
        <v>271</v>
      </c>
      <c r="H24" s="49">
        <f>F24*G24</f>
        <v>1313808</v>
      </c>
      <c r="I24" s="53">
        <v>271</v>
      </c>
      <c r="J24" s="53"/>
      <c r="K24" s="53"/>
      <c r="L24" s="50">
        <v>45627</v>
      </c>
      <c r="M24" s="46" t="s">
        <v>31</v>
      </c>
      <c r="N24" s="44" t="s">
        <v>49</v>
      </c>
      <c r="O24" s="44" t="s">
        <v>50</v>
      </c>
      <c r="P24" s="44" t="s">
        <v>51</v>
      </c>
      <c r="Q24" s="54"/>
      <c r="R24" s="44" t="s">
        <v>38</v>
      </c>
      <c r="S24" s="48"/>
      <c r="T24" s="48"/>
      <c r="U24" s="48"/>
      <c r="V24" s="44"/>
      <c r="W24" s="44"/>
      <c r="X24" s="48" t="s">
        <v>39</v>
      </c>
      <c r="Y24" s="48" t="s">
        <v>52</v>
      </c>
    </row>
    <row r="25" spans="1:25" ht="39.75" customHeight="1" x14ac:dyDescent="0.25">
      <c r="A25" s="41">
        <v>16</v>
      </c>
      <c r="B25" s="42" t="s">
        <v>57</v>
      </c>
      <c r="C25" s="36"/>
      <c r="D25" s="43"/>
      <c r="E25" s="43"/>
      <c r="F25" s="43"/>
      <c r="G25" s="43"/>
      <c r="H25" s="43"/>
      <c r="I25" s="43"/>
      <c r="J25" s="43"/>
      <c r="K25" s="43"/>
      <c r="L25" s="38"/>
      <c r="M25" s="39" t="s">
        <v>31</v>
      </c>
      <c r="N25" s="32"/>
      <c r="O25" s="32"/>
      <c r="P25" s="32"/>
      <c r="Q25" s="40"/>
      <c r="R25" s="32"/>
      <c r="S25" s="34"/>
      <c r="T25" s="34"/>
      <c r="U25" s="34"/>
      <c r="V25" s="34"/>
      <c r="W25" s="34"/>
      <c r="X25" s="34"/>
      <c r="Y25" s="34"/>
    </row>
    <row r="26" spans="1:25" ht="26" x14ac:dyDescent="0.25">
      <c r="A26" s="45">
        <v>17</v>
      </c>
      <c r="B26" s="46" t="s">
        <v>43</v>
      </c>
      <c r="C26" s="47" t="s">
        <v>34</v>
      </c>
      <c r="D26" s="52">
        <f>E26</f>
        <v>990</v>
      </c>
      <c r="E26" s="51">
        <v>990</v>
      </c>
      <c r="F26" s="49">
        <f>E26*1.2</f>
        <v>1188</v>
      </c>
      <c r="G26" s="53">
        <v>9</v>
      </c>
      <c r="H26" s="49">
        <f>F26*G26</f>
        <v>10692</v>
      </c>
      <c r="I26" s="53">
        <v>9</v>
      </c>
      <c r="J26" s="53"/>
      <c r="K26" s="53"/>
      <c r="L26" s="50">
        <v>45627</v>
      </c>
      <c r="M26" s="46" t="s">
        <v>31</v>
      </c>
      <c r="N26" s="44" t="s">
        <v>44</v>
      </c>
      <c r="O26" s="44" t="s">
        <v>45</v>
      </c>
      <c r="P26" s="44" t="s">
        <v>46</v>
      </c>
      <c r="Q26" s="54"/>
      <c r="R26" s="44" t="s">
        <v>38</v>
      </c>
      <c r="S26" s="48"/>
      <c r="T26" s="48"/>
      <c r="U26" s="48"/>
      <c r="V26" s="44"/>
      <c r="W26" s="44"/>
      <c r="X26" s="48" t="s">
        <v>39</v>
      </c>
      <c r="Y26" s="48" t="s">
        <v>47</v>
      </c>
    </row>
    <row r="27" spans="1:25" ht="39.75" customHeight="1" x14ac:dyDescent="0.25">
      <c r="A27" s="41">
        <v>18</v>
      </c>
      <c r="B27" s="42" t="s">
        <v>58</v>
      </c>
      <c r="C27" s="36"/>
      <c r="D27" s="43"/>
      <c r="E27" s="43"/>
      <c r="F27" s="43"/>
      <c r="G27" s="43"/>
      <c r="H27" s="43"/>
      <c r="I27" s="43"/>
      <c r="J27" s="43"/>
      <c r="K27" s="43"/>
      <c r="L27" s="38"/>
      <c r="M27" s="39" t="s">
        <v>31</v>
      </c>
      <c r="N27" s="32"/>
      <c r="O27" s="32"/>
      <c r="P27" s="32"/>
      <c r="Q27" s="40"/>
      <c r="R27" s="32"/>
      <c r="S27" s="34"/>
      <c r="T27" s="34"/>
      <c r="U27" s="34"/>
      <c r="V27" s="34"/>
      <c r="W27" s="34"/>
      <c r="X27" s="34"/>
      <c r="Y27" s="34"/>
    </row>
    <row r="28" spans="1:25" ht="26" x14ac:dyDescent="0.25">
      <c r="A28" s="45">
        <v>19</v>
      </c>
      <c r="B28" s="46" t="s">
        <v>48</v>
      </c>
      <c r="C28" s="47" t="s">
        <v>34</v>
      </c>
      <c r="D28" s="52">
        <f>E28</f>
        <v>4040</v>
      </c>
      <c r="E28" s="51">
        <v>4040</v>
      </c>
      <c r="F28" s="49">
        <f>E28*1.2</f>
        <v>4848</v>
      </c>
      <c r="G28" s="53">
        <v>23.4</v>
      </c>
      <c r="H28" s="49">
        <f>F28*G28</f>
        <v>113443.2</v>
      </c>
      <c r="I28" s="53">
        <v>23.4</v>
      </c>
      <c r="J28" s="53"/>
      <c r="K28" s="53"/>
      <c r="L28" s="50">
        <v>45627</v>
      </c>
      <c r="M28" s="46" t="s">
        <v>31</v>
      </c>
      <c r="N28" s="44" t="s">
        <v>49</v>
      </c>
      <c r="O28" s="44" t="s">
        <v>50</v>
      </c>
      <c r="P28" s="44" t="s">
        <v>51</v>
      </c>
      <c r="Q28" s="54"/>
      <c r="R28" s="44" t="s">
        <v>38</v>
      </c>
      <c r="S28" s="48"/>
      <c r="T28" s="48"/>
      <c r="U28" s="48"/>
      <c r="V28" s="44"/>
      <c r="W28" s="44"/>
      <c r="X28" s="48" t="s">
        <v>39</v>
      </c>
      <c r="Y28" s="48" t="s">
        <v>52</v>
      </c>
    </row>
    <row r="29" spans="1:25" ht="57" customHeight="1" x14ac:dyDescent="0.25">
      <c r="A29" s="41">
        <v>20</v>
      </c>
      <c r="B29" s="35" t="s">
        <v>59</v>
      </c>
      <c r="C29" s="36"/>
      <c r="D29" s="36"/>
      <c r="E29" s="36"/>
      <c r="F29" s="37"/>
      <c r="G29" s="37"/>
      <c r="H29" s="36"/>
      <c r="I29" s="36"/>
      <c r="J29" s="36"/>
      <c r="K29" s="36"/>
      <c r="L29" s="38"/>
      <c r="M29" s="39" t="s">
        <v>31</v>
      </c>
      <c r="N29" s="31"/>
      <c r="O29" s="31"/>
      <c r="P29" s="32"/>
      <c r="Q29" s="40"/>
      <c r="R29" s="32"/>
      <c r="S29" s="33"/>
      <c r="T29" s="33"/>
      <c r="U29" s="33"/>
      <c r="V29" s="33"/>
      <c r="W29" s="33"/>
      <c r="X29" s="33"/>
      <c r="Y29" s="34"/>
    </row>
    <row r="30" spans="1:25" ht="39.75" customHeight="1" x14ac:dyDescent="0.25">
      <c r="A30" s="41">
        <v>21</v>
      </c>
      <c r="B30" s="42" t="s">
        <v>60</v>
      </c>
      <c r="C30" s="36"/>
      <c r="D30" s="43"/>
      <c r="E30" s="43"/>
      <c r="F30" s="43"/>
      <c r="G30" s="43"/>
      <c r="H30" s="43"/>
      <c r="I30" s="43"/>
      <c r="J30" s="43"/>
      <c r="K30" s="43"/>
      <c r="L30" s="38"/>
      <c r="M30" s="39" t="s">
        <v>31</v>
      </c>
      <c r="N30" s="32"/>
      <c r="O30" s="32"/>
      <c r="P30" s="32"/>
      <c r="Q30" s="40"/>
      <c r="R30" s="32"/>
      <c r="S30" s="34"/>
      <c r="T30" s="34"/>
      <c r="U30" s="34"/>
      <c r="V30" s="34"/>
      <c r="W30" s="34"/>
      <c r="X30" s="34"/>
      <c r="Y30" s="34"/>
    </row>
    <row r="31" spans="1:25" ht="26" x14ac:dyDescent="0.25">
      <c r="A31" s="45">
        <v>22</v>
      </c>
      <c r="B31" s="46" t="s">
        <v>43</v>
      </c>
      <c r="C31" s="47" t="s">
        <v>34</v>
      </c>
      <c r="D31" s="52">
        <f t="shared" ref="D31:D32" si="2">E31</f>
        <v>990</v>
      </c>
      <c r="E31" s="51">
        <v>990</v>
      </c>
      <c r="F31" s="49">
        <f>E31*1.2</f>
        <v>1188</v>
      </c>
      <c r="G31" s="53">
        <v>38.200000000000003</v>
      </c>
      <c r="H31" s="49">
        <f>F31*G31</f>
        <v>45381.600000000006</v>
      </c>
      <c r="I31" s="53">
        <v>38.200000000000003</v>
      </c>
      <c r="J31" s="53"/>
      <c r="K31" s="53"/>
      <c r="L31" s="50">
        <v>45627</v>
      </c>
      <c r="M31" s="46" t="s">
        <v>31</v>
      </c>
      <c r="N31" s="44" t="s">
        <v>44</v>
      </c>
      <c r="O31" s="44" t="s">
        <v>45</v>
      </c>
      <c r="P31" s="44" t="s">
        <v>46</v>
      </c>
      <c r="Q31" s="54"/>
      <c r="R31" s="44" t="s">
        <v>38</v>
      </c>
      <c r="S31" s="48"/>
      <c r="T31" s="48"/>
      <c r="U31" s="48"/>
      <c r="V31" s="44"/>
      <c r="W31" s="44"/>
      <c r="X31" s="48" t="s">
        <v>39</v>
      </c>
      <c r="Y31" s="48" t="s">
        <v>47</v>
      </c>
    </row>
    <row r="32" spans="1:25" ht="26" x14ac:dyDescent="0.25">
      <c r="A32" s="45">
        <v>23</v>
      </c>
      <c r="B32" s="46" t="s">
        <v>48</v>
      </c>
      <c r="C32" s="47" t="s">
        <v>34</v>
      </c>
      <c r="D32" s="52">
        <f t="shared" si="2"/>
        <v>4040</v>
      </c>
      <c r="E32" s="51">
        <v>4040</v>
      </c>
      <c r="F32" s="49">
        <f>E32*1.2</f>
        <v>4848</v>
      </c>
      <c r="G32" s="53">
        <v>61.1</v>
      </c>
      <c r="H32" s="49">
        <f>F32*G32</f>
        <v>296212.8</v>
      </c>
      <c r="I32" s="53">
        <v>61.1</v>
      </c>
      <c r="J32" s="53"/>
      <c r="K32" s="53"/>
      <c r="L32" s="50">
        <v>45627</v>
      </c>
      <c r="M32" s="46" t="s">
        <v>31</v>
      </c>
      <c r="N32" s="44" t="s">
        <v>49</v>
      </c>
      <c r="O32" s="44" t="s">
        <v>50</v>
      </c>
      <c r="P32" s="44" t="s">
        <v>51</v>
      </c>
      <c r="Q32" s="54"/>
      <c r="R32" s="44" t="s">
        <v>38</v>
      </c>
      <c r="S32" s="48"/>
      <c r="T32" s="48"/>
      <c r="U32" s="48"/>
      <c r="V32" s="44"/>
      <c r="W32" s="44"/>
      <c r="X32" s="48" t="s">
        <v>39</v>
      </c>
      <c r="Y32" s="48" t="s">
        <v>52</v>
      </c>
    </row>
    <row r="33" spans="1:25" ht="66" customHeight="1" x14ac:dyDescent="0.25">
      <c r="A33" s="41">
        <v>24</v>
      </c>
      <c r="B33" s="42" t="s">
        <v>61</v>
      </c>
      <c r="C33" s="36"/>
      <c r="D33" s="43"/>
      <c r="E33" s="43"/>
      <c r="F33" s="43"/>
      <c r="G33" s="43"/>
      <c r="H33" s="43"/>
      <c r="I33" s="43"/>
      <c r="J33" s="43"/>
      <c r="K33" s="43"/>
      <c r="L33" s="38"/>
      <c r="M33" s="39" t="s">
        <v>31</v>
      </c>
      <c r="N33" s="32"/>
      <c r="O33" s="32"/>
      <c r="P33" s="32"/>
      <c r="Q33" s="40"/>
      <c r="R33" s="32"/>
      <c r="S33" s="34"/>
      <c r="T33" s="34"/>
      <c r="U33" s="34"/>
      <c r="V33" s="34"/>
      <c r="W33" s="34"/>
      <c r="X33" s="34"/>
      <c r="Y33" s="34"/>
    </row>
    <row r="34" spans="1:25" ht="26" x14ac:dyDescent="0.25">
      <c r="A34" s="45">
        <v>25</v>
      </c>
      <c r="B34" s="46" t="s">
        <v>48</v>
      </c>
      <c r="C34" s="47" t="s">
        <v>34</v>
      </c>
      <c r="D34" s="52">
        <f>E34</f>
        <v>4040</v>
      </c>
      <c r="E34" s="51">
        <v>4040</v>
      </c>
      <c r="F34" s="49">
        <f>E34*1.2</f>
        <v>4848</v>
      </c>
      <c r="G34" s="53">
        <v>20.8</v>
      </c>
      <c r="H34" s="49">
        <f>F34*G34</f>
        <v>100838.40000000001</v>
      </c>
      <c r="I34" s="53">
        <v>20.8</v>
      </c>
      <c r="J34" s="53"/>
      <c r="K34" s="53"/>
      <c r="L34" s="50">
        <v>45627</v>
      </c>
      <c r="M34" s="46" t="s">
        <v>31</v>
      </c>
      <c r="N34" s="44" t="s">
        <v>49</v>
      </c>
      <c r="O34" s="44" t="s">
        <v>50</v>
      </c>
      <c r="P34" s="44" t="s">
        <v>51</v>
      </c>
      <c r="Q34" s="54"/>
      <c r="R34" s="44" t="s">
        <v>38</v>
      </c>
      <c r="S34" s="48"/>
      <c r="T34" s="48"/>
      <c r="U34" s="48"/>
      <c r="V34" s="44"/>
      <c r="W34" s="44"/>
      <c r="X34" s="48" t="s">
        <v>39</v>
      </c>
      <c r="Y34" s="48" t="s">
        <v>52</v>
      </c>
    </row>
    <row r="35" spans="1:25" x14ac:dyDescent="0.3">
      <c r="A35" s="4"/>
      <c r="B35" s="9"/>
      <c r="C35" s="5"/>
      <c r="D35" s="6"/>
      <c r="E35" s="6"/>
      <c r="F35" s="6"/>
      <c r="G35" s="6"/>
      <c r="H35" s="6"/>
      <c r="I35" s="6"/>
      <c r="J35" s="6"/>
      <c r="K35" s="6"/>
      <c r="L35" s="7"/>
      <c r="N35" s="28"/>
      <c r="O35" s="28"/>
      <c r="P35" s="29"/>
      <c r="Q35" s="30"/>
      <c r="R35" s="30"/>
    </row>
    <row r="36" spans="1:25" ht="15.75" customHeight="1" x14ac:dyDescent="0.3">
      <c r="A36" s="8"/>
      <c r="B36" s="73"/>
      <c r="C36" s="73"/>
      <c r="D36" s="73"/>
      <c r="E36" s="73"/>
      <c r="F36" s="9"/>
      <c r="G36" s="20"/>
      <c r="H36" s="6"/>
      <c r="I36" s="21"/>
      <c r="J36" s="22"/>
      <c r="K36" s="21"/>
      <c r="L36" s="23"/>
    </row>
    <row r="37" spans="1:25" ht="15.5" x14ac:dyDescent="0.35">
      <c r="A37" s="57"/>
      <c r="B37" s="74" t="s">
        <v>62</v>
      </c>
      <c r="C37" s="74"/>
      <c r="D37" s="74"/>
      <c r="E37" s="74"/>
      <c r="F37" s="74"/>
      <c r="G37" s="58"/>
      <c r="H37" s="59"/>
      <c r="I37" s="59"/>
      <c r="J37" s="60"/>
      <c r="K37" s="59"/>
      <c r="L37" s="61"/>
      <c r="M37" s="62"/>
      <c r="N37" s="62"/>
      <c r="O37" s="62"/>
      <c r="P37" s="62"/>
      <c r="Q37" s="62"/>
      <c r="R37" s="62"/>
      <c r="S37" s="62"/>
      <c r="T37" s="62"/>
      <c r="U37" s="62"/>
      <c r="V37" s="62"/>
      <c r="W37" s="62"/>
      <c r="X37" s="62"/>
      <c r="Y37" s="62"/>
    </row>
    <row r="38" spans="1:25" ht="15.5" x14ac:dyDescent="0.35">
      <c r="A38" s="57"/>
      <c r="B38" s="74" t="s">
        <v>63</v>
      </c>
      <c r="C38" s="74"/>
      <c r="D38" s="74"/>
      <c r="E38" s="74"/>
      <c r="F38" s="74"/>
      <c r="G38" s="58"/>
      <c r="H38" s="59"/>
      <c r="I38" s="59"/>
      <c r="J38" s="60"/>
      <c r="K38" s="59"/>
      <c r="L38" s="61"/>
      <c r="M38" s="62"/>
      <c r="N38" s="62"/>
      <c r="O38" s="62"/>
      <c r="P38" s="62"/>
      <c r="Q38" s="62"/>
      <c r="R38" s="62"/>
      <c r="S38" s="62"/>
      <c r="T38" s="62"/>
      <c r="U38" s="62"/>
      <c r="V38" s="62"/>
      <c r="W38" s="62"/>
      <c r="X38" s="62"/>
      <c r="Y38" s="62"/>
    </row>
    <row r="39" spans="1:25" ht="19.5" customHeight="1" x14ac:dyDescent="0.35">
      <c r="A39" s="57"/>
      <c r="B39" s="59" t="s">
        <v>64</v>
      </c>
      <c r="C39" s="60"/>
      <c r="D39" s="59"/>
      <c r="E39" s="60"/>
      <c r="F39" s="59"/>
      <c r="G39" s="58"/>
      <c r="H39" s="59"/>
      <c r="I39" s="59"/>
      <c r="J39" s="60"/>
      <c r="K39" s="59"/>
      <c r="L39" s="61"/>
      <c r="M39" s="62"/>
      <c r="N39" s="62"/>
      <c r="O39" s="62"/>
      <c r="P39" s="62"/>
      <c r="Q39" s="62"/>
      <c r="R39" s="62"/>
      <c r="S39" s="62"/>
      <c r="T39" s="62"/>
      <c r="U39" s="62"/>
      <c r="V39" s="62"/>
      <c r="W39" s="62"/>
      <c r="X39" s="62"/>
      <c r="Y39" s="62"/>
    </row>
    <row r="40" spans="1:25" ht="21.75" customHeight="1" x14ac:dyDescent="0.35">
      <c r="A40" s="57"/>
      <c r="B40" s="59" t="s">
        <v>65</v>
      </c>
      <c r="C40" s="59"/>
      <c r="D40" s="59"/>
      <c r="E40" s="59"/>
      <c r="F40" s="59"/>
      <c r="G40" s="59"/>
      <c r="H40" s="59"/>
      <c r="I40" s="59"/>
      <c r="J40" s="59"/>
      <c r="K40" s="59"/>
      <c r="L40" s="61"/>
      <c r="M40" s="62"/>
      <c r="N40" s="62"/>
      <c r="O40" s="62"/>
      <c r="P40" s="62"/>
      <c r="Q40" s="62"/>
      <c r="R40" s="62"/>
      <c r="S40" s="62"/>
      <c r="T40" s="62"/>
      <c r="U40" s="62"/>
      <c r="V40" s="62"/>
      <c r="W40" s="62"/>
      <c r="X40" s="62"/>
      <c r="Y40" s="62"/>
    </row>
    <row r="41" spans="1:25" ht="63" customHeight="1" x14ac:dyDescent="0.35">
      <c r="A41" s="57"/>
      <c r="B41" s="72" t="s">
        <v>66</v>
      </c>
      <c r="C41" s="72"/>
      <c r="D41" s="72"/>
      <c r="E41" s="72"/>
      <c r="F41" s="72"/>
      <c r="G41" s="72"/>
      <c r="H41" s="72"/>
      <c r="I41" s="72"/>
      <c r="J41" s="60"/>
      <c r="K41" s="59"/>
      <c r="L41" s="61"/>
      <c r="M41" s="62"/>
      <c r="N41" s="62"/>
      <c r="O41" s="62"/>
      <c r="P41" s="62"/>
      <c r="Q41" s="62"/>
      <c r="R41" s="62"/>
      <c r="S41" s="62"/>
      <c r="T41" s="62"/>
      <c r="U41" s="62"/>
      <c r="V41" s="62"/>
      <c r="W41" s="62"/>
      <c r="X41" s="62"/>
      <c r="Y41" s="62"/>
    </row>
    <row r="42" spans="1:25" ht="8.25" customHeight="1" x14ac:dyDescent="0.3">
      <c r="A42" s="10"/>
      <c r="B42" s="12"/>
      <c r="C42" s="13"/>
      <c r="D42" s="12"/>
      <c r="E42" s="13"/>
      <c r="F42" s="12"/>
      <c r="G42" s="11"/>
      <c r="H42" s="12"/>
      <c r="I42" s="12"/>
      <c r="J42" s="13"/>
      <c r="K42" s="12"/>
      <c r="L42" s="14"/>
    </row>
  </sheetData>
  <mergeCells count="31">
    <mergeCell ref="B41:I41"/>
    <mergeCell ref="B36:E36"/>
    <mergeCell ref="B37:F37"/>
    <mergeCell ref="B38:F38"/>
    <mergeCell ref="A1:C1"/>
    <mergeCell ref="A3:K3"/>
    <mergeCell ref="I1:L1"/>
    <mergeCell ref="M7:M8"/>
    <mergeCell ref="N7:N8"/>
    <mergeCell ref="O7:O8"/>
    <mergeCell ref="P7:P8"/>
    <mergeCell ref="A7:A8"/>
    <mergeCell ref="B7:B8"/>
    <mergeCell ref="C7:C8"/>
    <mergeCell ref="D7:D8"/>
    <mergeCell ref="E7:E8"/>
    <mergeCell ref="I7:J7"/>
    <mergeCell ref="K7:K8"/>
    <mergeCell ref="L7:L8"/>
    <mergeCell ref="F7:F8"/>
    <mergeCell ref="G7:G8"/>
    <mergeCell ref="H7:H8"/>
    <mergeCell ref="Q7:Q8"/>
    <mergeCell ref="R7:R8"/>
    <mergeCell ref="S7:S8"/>
    <mergeCell ref="X7:X8"/>
    <mergeCell ref="Y7:Y8"/>
    <mergeCell ref="U7:U8"/>
    <mergeCell ref="V7:V8"/>
    <mergeCell ref="T7:T8"/>
    <mergeCell ref="W7:W8"/>
  </mergeCells>
  <pageMargins left="0.70866141732283472" right="0.70866141732283472" top="0.74803149606299213" bottom="0.74803149606299213" header="0.31496062992125989" footer="0.31496062992125989"/>
  <pageSetup paperSize="9" scale="7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</dc:creator>
  <cp:lastModifiedBy>Хамидулин Саяр Гаярович</cp:lastModifiedBy>
  <cp:lastPrinted>2024-10-25T06:58:41Z</cp:lastPrinted>
  <dcterms:created xsi:type="dcterms:W3CDTF">2014-04-02T04:58:06Z</dcterms:created>
  <dcterms:modified xsi:type="dcterms:W3CDTF">2024-10-28T06:20:33Z</dcterms:modified>
</cp:coreProperties>
</file>